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11760"/>
  </bookViews>
  <sheets>
    <sheet name="Лист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3" i="1"/>
  <c r="F103"/>
  <c r="D103"/>
  <c r="C104"/>
  <c r="F73"/>
  <c r="E73"/>
  <c r="C76"/>
  <c r="C107"/>
  <c r="D96"/>
  <c r="C96" s="1"/>
  <c r="E96"/>
  <c r="F96"/>
  <c r="C97"/>
  <c r="C98"/>
  <c r="E101" l="1"/>
  <c r="F101"/>
  <c r="D101"/>
  <c r="C101" s="1"/>
  <c r="C102"/>
  <c r="C100" l="1"/>
  <c r="E83" l="1"/>
  <c r="C43" l="1"/>
  <c r="E33"/>
  <c r="F33"/>
  <c r="D33"/>
  <c r="E93"/>
  <c r="F93"/>
  <c r="C106"/>
  <c r="C103" l="1"/>
  <c r="C99"/>
  <c r="E78" l="1"/>
  <c r="F78"/>
  <c r="D78"/>
  <c r="C80"/>
  <c r="C105" l="1"/>
  <c r="C108"/>
  <c r="D61" l="1"/>
  <c r="D94"/>
  <c r="D93" s="1"/>
  <c r="E89"/>
  <c r="F89"/>
  <c r="D89"/>
  <c r="E87"/>
  <c r="E86" s="1"/>
  <c r="E85" s="1"/>
  <c r="F87"/>
  <c r="F86" s="1"/>
  <c r="F85" s="1"/>
  <c r="D87"/>
  <c r="D86" s="1"/>
  <c r="D85" s="1"/>
  <c r="E77"/>
  <c r="F83"/>
  <c r="F77" s="1"/>
  <c r="D83"/>
  <c r="D77" s="1"/>
  <c r="E72"/>
  <c r="D73"/>
  <c r="D72" s="1"/>
  <c r="F72"/>
  <c r="E68"/>
  <c r="F68"/>
  <c r="D68"/>
  <c r="E66"/>
  <c r="F66"/>
  <c r="D66"/>
  <c r="E61"/>
  <c r="E60" s="1"/>
  <c r="F61"/>
  <c r="F60" s="1"/>
  <c r="E57"/>
  <c r="E56" s="1"/>
  <c r="F57"/>
  <c r="F56" s="1"/>
  <c r="D57"/>
  <c r="D56" s="1"/>
  <c r="E51"/>
  <c r="F51"/>
  <c r="E50"/>
  <c r="F50"/>
  <c r="E46"/>
  <c r="F46"/>
  <c r="E44"/>
  <c r="E32" s="1"/>
  <c r="F44"/>
  <c r="F32"/>
  <c r="E29"/>
  <c r="F29"/>
  <c r="E27"/>
  <c r="F27"/>
  <c r="E26"/>
  <c r="F26"/>
  <c r="E24"/>
  <c r="F24"/>
  <c r="E21"/>
  <c r="F21"/>
  <c r="E20"/>
  <c r="F20"/>
  <c r="E15"/>
  <c r="F15"/>
  <c r="F14" s="1"/>
  <c r="F13" s="1"/>
  <c r="D51"/>
  <c r="D50" s="1"/>
  <c r="D46"/>
  <c r="D44"/>
  <c r="D29"/>
  <c r="D27"/>
  <c r="D24"/>
  <c r="D21"/>
  <c r="D15"/>
  <c r="D14" s="1"/>
  <c r="E14"/>
  <c r="E13" s="1"/>
  <c r="C77" l="1"/>
  <c r="D20"/>
  <c r="D60"/>
  <c r="D26"/>
  <c r="E55"/>
  <c r="D32"/>
  <c r="D13" s="1"/>
  <c r="F55"/>
  <c r="F91" s="1"/>
  <c r="F110" s="1"/>
  <c r="D92"/>
  <c r="D55"/>
  <c r="C83"/>
  <c r="C84"/>
  <c r="C82"/>
  <c r="E91" l="1"/>
  <c r="E110" s="1"/>
  <c r="C13"/>
  <c r="D91"/>
  <c r="D110" s="1"/>
  <c r="C109"/>
  <c r="C95"/>
  <c r="C94"/>
  <c r="C93"/>
  <c r="C92"/>
  <c r="C90"/>
  <c r="C89"/>
  <c r="C88"/>
  <c r="C87"/>
  <c r="C86"/>
  <c r="C85"/>
  <c r="C81"/>
  <c r="C79"/>
  <c r="C78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10" l="1"/>
  <c r="C91"/>
</calcChain>
</file>

<file path=xl/sharedStrings.xml><?xml version="1.0" encoding="utf-8"?>
<sst xmlns="http://schemas.openxmlformats.org/spreadsheetml/2006/main" count="112" uniqueCount="109">
  <si>
    <t>25518000000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</si>
  <si>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</si>
  <si>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</si>
  <si>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</si>
  <si>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</si>
  <si>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</si>
  <si>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</si>
  <si>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</si>
  <si>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</si>
  <si>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</si>
  <si>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</si>
  <si>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</si>
  <si>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</si>
  <si>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</si>
  <si>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</si>
  <si>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</si>
  <si>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</si>
  <si>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</si>
  <si>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</si>
  <si>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</si>
  <si>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</si>
  <si>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</si>
  <si>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</si>
  <si>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</si>
  <si>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</si>
  <si>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</si>
  <si>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</si>
  <si>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</si>
  <si>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</si>
  <si>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</si>
  <si>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</si>
  <si>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</si>
  <si>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</si>
  <si>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</si>
  <si>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</si>
  <si>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</si>
  <si>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Туристичний збір </t>
  </si>
  <si>
    <t>Туристичний збір, сплачений юридичними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</si>
  <si>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</si>
  <si>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</si>
  <si>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</si>
  <si>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</si>
  <si>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</si>
  <si>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</si>
  <si>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</si>
  <si>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</si>
  <si>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</si>
  <si>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</si>
  <si>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</si>
  <si>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</si>
  <si>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</si>
  <si>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</si>
  <si>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</si>
  <si>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</si>
  <si>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</si>
  <si>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</si>
  <si>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</si>
  <si>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</si>
  <si>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</si>
  <si>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</si>
  <si>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</si>
  <si>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</si>
  <si>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</si>
  <si>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</si>
  <si>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Інші неподаткові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</si>
  <si>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</si>
  <si>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</si>
  <si>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</si>
  <si>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</si>
  <si>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</si>
  <si>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</si>
  <si>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</si>
  <si>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</si>
  <si>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</si>
  <si>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</si>
  <si>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</si>
  <si>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</si>
  <si>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</si>
  <si>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</si>
  <si>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</si>
  <si>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</si>
  <si>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</si>
  <si>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</si>
  <si>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</si>
  <si>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</si>
  <si>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</si>
  <si>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</si>
  <si>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</si>
  <si>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Доходи селищного  бюджету на 2021 рік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</si>
  <si>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</si>
  <si>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</si>
  <si>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</si>
  <si>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</si>
  <si>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</si>
  <si>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</si>
  <si>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деражвного бюджету</t>
  </si>
  <si>
    <t>Надходження  бюджетних установ від додаткової (господарської) діяльності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</si>
  <si>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</si>
  <si>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</si>
  <si>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Транспортний податок з юридичних осіб 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</si>
  <si>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</si>
  <si>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</si>
  <si>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</si>
  <si>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Субвенція з державного бюджету місцевим бюджетам на реалізацію інфраструктурних проектів та розвиток об`єктів соціально-культурної сфери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</si>
  <si>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</si>
  <si>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Надходження коштів пайової участі у розвитку інфраструктури населеного пункту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</si>
  <si>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</si>
  <si>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 xml:space="preserve">Заступник селищного голови з питань 
діяльності виконавчих органів ради                                                         О.О.Золотаревська
</t>
  </si>
  <si>
    <t xml:space="preserve">Додаток 1 до рішення виконавчого комітету
Козелецької селищної ради від 21 січня 2022 року
№ 456-27/VIII 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</si>
</sst>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1" fillId="0" borderId="0"/>
    <xf numFmtId="0" fontId="17" fillId="0" borderId="0"/>
    <xf numFmtId="0" fontId="3" fillId="0" borderId="0"/>
  </cellStyleXfs>
  <cellXfs count="48">
    <xf numFmtId="0" fontId="0" fillId="0" borderId="0" xfId="0"/>
    <xf numFmtId="0" fontId="6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4" fontId="0" fillId="2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9" fillId="0" borderId="0" xfId="0" applyFont="1"/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4" fontId="10" fillId="2" borderId="1" xfId="0" applyNumberFormat="1" applyFont="1" applyFill="1" applyBorder="1" applyAlignment="1">
      <alignment vertical="center"/>
    </xf>
    <xf numFmtId="4" fontId="10" fillId="0" borderId="1" xfId="0" applyNumberFormat="1" applyFont="1" applyBorder="1" applyAlignment="1">
      <alignment vertical="center"/>
    </xf>
    <xf numFmtId="0" fontId="10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/>
    </xf>
    <xf numFmtId="0" fontId="12" fillId="0" borderId="1" xfId="1" applyFont="1" applyBorder="1" applyAlignment="1">
      <alignment wrapText="1"/>
    </xf>
    <xf numFmtId="0" fontId="13" fillId="0" borderId="1" xfId="0" applyFont="1" applyBorder="1" applyAlignment="1">
      <alignment vertical="center"/>
    </xf>
    <xf numFmtId="0" fontId="14" fillId="0" borderId="1" xfId="1" applyFont="1" applyBorder="1"/>
    <xf numFmtId="0" fontId="15" fillId="0" borderId="1" xfId="1" applyFont="1" applyBorder="1"/>
    <xf numFmtId="4" fontId="5" fillId="2" borderId="1" xfId="0" applyNumberFormat="1" applyFont="1" applyFill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4" fontId="16" fillId="0" borderId="1" xfId="0" applyNumberFormat="1" applyFont="1" applyBorder="1" applyAlignment="1">
      <alignment vertical="center"/>
    </xf>
    <xf numFmtId="4" fontId="10" fillId="4" borderId="1" xfId="0" applyNumberFormat="1" applyFont="1" applyFill="1" applyBorder="1" applyAlignment="1">
      <alignment vertical="center"/>
    </xf>
    <xf numFmtId="4" fontId="0" fillId="0" borderId="1" xfId="0" applyNumberFormat="1" applyFont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0" fontId="9" fillId="0" borderId="1" xfId="3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18" fillId="0" borderId="1" xfId="0" applyFont="1" applyBorder="1" applyAlignment="1">
      <alignment vertical="center"/>
    </xf>
    <xf numFmtId="0" fontId="18" fillId="0" borderId="1" xfId="0" applyFont="1" applyBorder="1" applyAlignment="1">
      <alignment vertical="center" wrapText="1"/>
    </xf>
    <xf numFmtId="0" fontId="9" fillId="0" borderId="1" xfId="3" applyFont="1" applyBorder="1" applyAlignment="1">
      <alignment vertical="center" wrapText="1"/>
    </xf>
    <xf numFmtId="4" fontId="0" fillId="4" borderId="1" xfId="0" applyNumberFormat="1" applyFont="1" applyFill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/>
    </xf>
    <xf numFmtId="0" fontId="19" fillId="0" borderId="1" xfId="0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12" fillId="3" borderId="0" xfId="2" applyFont="1" applyFill="1" applyBorder="1" applyAlignment="1">
      <alignment horizontal="right" wrapText="1"/>
    </xf>
    <xf numFmtId="0" fontId="9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3" xfId="1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12"/>
  <sheetViews>
    <sheetView tabSelected="1" workbookViewId="0">
      <selection activeCell="B1" sqref="B1:F1"/>
    </sheetView>
  </sheetViews>
  <sheetFormatPr defaultRowHeight="15"/>
  <cols>
    <col min="1" max="1" width="11.28515625" customWidth="1"/>
    <col min="2" max="2" width="47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ht="50.25" customHeight="1">
      <c r="B1" s="39" t="s">
        <v>108</v>
      </c>
      <c r="C1" s="39"/>
      <c r="D1" s="39"/>
      <c r="E1" s="39"/>
      <c r="F1" s="39"/>
    </row>
    <row r="2" spans="1:6" ht="19.5" customHeight="1">
      <c r="D2" s="9"/>
      <c r="E2" s="9"/>
      <c r="F2" s="9"/>
    </row>
    <row r="3" spans="1:6" ht="61.5" customHeight="1">
      <c r="D3" s="40"/>
      <c r="E3" s="40"/>
      <c r="F3" s="40"/>
    </row>
    <row r="6" spans="1:6" ht="25.5" customHeight="1">
      <c r="A6" s="43" t="s">
        <v>88</v>
      </c>
      <c r="B6" s="44"/>
      <c r="C6" s="44"/>
      <c r="D6" s="44"/>
      <c r="E6" s="44"/>
      <c r="F6" s="44"/>
    </row>
    <row r="7" spans="1:6">
      <c r="A7" s="1" t="s">
        <v>0</v>
      </c>
    </row>
    <row r="8" spans="1:6">
      <c r="A8" t="s">
        <v>1</v>
      </c>
      <c r="F8" s="2" t="s">
        <v>2</v>
      </c>
    </row>
    <row r="9" spans="1:6" ht="15" customHeight="1">
      <c r="A9" s="45" t="s">
        <v>3</v>
      </c>
      <c r="B9" s="45" t="s">
        <v>4</v>
      </c>
      <c r="C9" s="46" t="s">
        <v>5</v>
      </c>
      <c r="D9" s="45" t="s">
        <v>6</v>
      </c>
      <c r="E9" s="45" t="s">
        <v>7</v>
      </c>
      <c r="F9" s="45"/>
    </row>
    <row r="10" spans="1:6" ht="15" customHeight="1">
      <c r="A10" s="45"/>
      <c r="B10" s="45"/>
      <c r="C10" s="45"/>
      <c r="D10" s="45"/>
      <c r="E10" s="45" t="s">
        <v>8</v>
      </c>
      <c r="F10" s="47" t="s">
        <v>9</v>
      </c>
    </row>
    <row r="11" spans="1:6">
      <c r="A11" s="45"/>
      <c r="B11" s="45"/>
      <c r="C11" s="45"/>
      <c r="D11" s="45"/>
      <c r="E11" s="45"/>
      <c r="F11" s="45"/>
    </row>
    <row r="12" spans="1:6">
      <c r="A12" s="5">
        <v>1</v>
      </c>
      <c r="B12" s="5">
        <v>2</v>
      </c>
      <c r="C12" s="6">
        <v>3</v>
      </c>
      <c r="D12" s="5">
        <v>4</v>
      </c>
      <c r="E12" s="5">
        <v>5</v>
      </c>
      <c r="F12" s="5">
        <v>6</v>
      </c>
    </row>
    <row r="13" spans="1:6">
      <c r="A13" s="10">
        <v>10000000</v>
      </c>
      <c r="B13" s="11" t="s">
        <v>10</v>
      </c>
      <c r="C13" s="12">
        <f>D13+E13</f>
        <v>107832108</v>
      </c>
      <c r="D13" s="13">
        <f>D14+D20+D26+D32+D50</f>
        <v>107756508</v>
      </c>
      <c r="E13" s="13">
        <f t="shared" ref="E13:F13" si="0">E14+E20+E26+E32+E50</f>
        <v>75600</v>
      </c>
      <c r="F13" s="13">
        <f t="shared" si="0"/>
        <v>0</v>
      </c>
    </row>
    <row r="14" spans="1:6" ht="25.5">
      <c r="A14" s="10">
        <v>11000000</v>
      </c>
      <c r="B14" s="11" t="s">
        <v>11</v>
      </c>
      <c r="C14" s="12">
        <f t="shared" ref="C14:C45" si="1">D14+E14</f>
        <v>58659100</v>
      </c>
      <c r="D14" s="13">
        <f>D15</f>
        <v>58659100</v>
      </c>
      <c r="E14" s="13">
        <f t="shared" ref="E14:F14" si="2">E15</f>
        <v>0</v>
      </c>
      <c r="F14" s="13">
        <f t="shared" si="2"/>
        <v>0</v>
      </c>
    </row>
    <row r="15" spans="1:6">
      <c r="A15" s="10">
        <v>11010000</v>
      </c>
      <c r="B15" s="11" t="s">
        <v>12</v>
      </c>
      <c r="C15" s="12">
        <f t="shared" si="1"/>
        <v>58659100</v>
      </c>
      <c r="D15" s="13">
        <f>D16+D17+D18+D19</f>
        <v>58659100</v>
      </c>
      <c r="E15" s="13">
        <f t="shared" ref="E15:F15" si="3">E16+E17+E18+E19</f>
        <v>0</v>
      </c>
      <c r="F15" s="13">
        <f t="shared" si="3"/>
        <v>0</v>
      </c>
    </row>
    <row r="16" spans="1:6" ht="45">
      <c r="A16" s="3">
        <v>11010100</v>
      </c>
      <c r="B16" s="4" t="s">
        <v>13</v>
      </c>
      <c r="C16" s="7">
        <f t="shared" si="1"/>
        <v>43923800</v>
      </c>
      <c r="D16" s="8">
        <v>43923800</v>
      </c>
      <c r="E16" s="8">
        <v>0</v>
      </c>
      <c r="F16" s="8">
        <v>0</v>
      </c>
    </row>
    <row r="17" spans="1:6" ht="75">
      <c r="A17" s="3">
        <v>11010200</v>
      </c>
      <c r="B17" s="4" t="s">
        <v>14</v>
      </c>
      <c r="C17" s="7">
        <f t="shared" si="1"/>
        <v>2700000</v>
      </c>
      <c r="D17" s="8">
        <v>2700000</v>
      </c>
      <c r="E17" s="8">
        <v>0</v>
      </c>
      <c r="F17" s="8">
        <v>0</v>
      </c>
    </row>
    <row r="18" spans="1:6" ht="45">
      <c r="A18" s="3">
        <v>11010400</v>
      </c>
      <c r="B18" s="4" t="s">
        <v>15</v>
      </c>
      <c r="C18" s="7">
        <f t="shared" si="1"/>
        <v>11355600</v>
      </c>
      <c r="D18" s="8">
        <v>11355600</v>
      </c>
      <c r="E18" s="8">
        <v>0</v>
      </c>
      <c r="F18" s="8">
        <v>0</v>
      </c>
    </row>
    <row r="19" spans="1:6" ht="45">
      <c r="A19" s="3">
        <v>11010500</v>
      </c>
      <c r="B19" s="4" t="s">
        <v>16</v>
      </c>
      <c r="C19" s="7">
        <f t="shared" si="1"/>
        <v>679700</v>
      </c>
      <c r="D19" s="8">
        <v>679700</v>
      </c>
      <c r="E19" s="8">
        <v>0</v>
      </c>
      <c r="F19" s="8">
        <v>0</v>
      </c>
    </row>
    <row r="20" spans="1:6" ht="25.5">
      <c r="A20" s="10">
        <v>13000000</v>
      </c>
      <c r="B20" s="11" t="s">
        <v>17</v>
      </c>
      <c r="C20" s="12">
        <f t="shared" si="1"/>
        <v>1537000</v>
      </c>
      <c r="D20" s="13">
        <f>D21+D24</f>
        <v>1537000</v>
      </c>
      <c r="E20" s="13">
        <f t="shared" ref="E20:F20" si="4">E21+E24</f>
        <v>0</v>
      </c>
      <c r="F20" s="13">
        <f t="shared" si="4"/>
        <v>0</v>
      </c>
    </row>
    <row r="21" spans="1:6" ht="25.5">
      <c r="A21" s="10">
        <v>13010000</v>
      </c>
      <c r="B21" s="11" t="s">
        <v>18</v>
      </c>
      <c r="C21" s="12">
        <f t="shared" si="1"/>
        <v>1530200</v>
      </c>
      <c r="D21" s="13">
        <f>D22+D23</f>
        <v>1530200</v>
      </c>
      <c r="E21" s="13">
        <f t="shared" ref="E21:F21" si="5">E22+E23</f>
        <v>0</v>
      </c>
      <c r="F21" s="13">
        <f t="shared" si="5"/>
        <v>0</v>
      </c>
    </row>
    <row r="22" spans="1:6" ht="60">
      <c r="A22" s="3">
        <v>13010100</v>
      </c>
      <c r="B22" s="4" t="s">
        <v>19</v>
      </c>
      <c r="C22" s="7">
        <f t="shared" si="1"/>
        <v>632700</v>
      </c>
      <c r="D22" s="8">
        <v>632700</v>
      </c>
      <c r="E22" s="8">
        <v>0</v>
      </c>
      <c r="F22" s="8">
        <v>0</v>
      </c>
    </row>
    <row r="23" spans="1:6" ht="75">
      <c r="A23" s="3">
        <v>13010200</v>
      </c>
      <c r="B23" s="4" t="s">
        <v>20</v>
      </c>
      <c r="C23" s="7">
        <f t="shared" si="1"/>
        <v>897500</v>
      </c>
      <c r="D23" s="8">
        <v>897500</v>
      </c>
      <c r="E23" s="8">
        <v>0</v>
      </c>
      <c r="F23" s="8">
        <v>0</v>
      </c>
    </row>
    <row r="24" spans="1:6" ht="25.5">
      <c r="A24" s="10">
        <v>13030000</v>
      </c>
      <c r="B24" s="11" t="s">
        <v>89</v>
      </c>
      <c r="C24" s="12">
        <f t="shared" si="1"/>
        <v>6800</v>
      </c>
      <c r="D24" s="13">
        <f>D25</f>
        <v>6800</v>
      </c>
      <c r="E24" s="13">
        <f t="shared" ref="E24:F24" si="6">E25</f>
        <v>0</v>
      </c>
      <c r="F24" s="13">
        <f t="shared" si="6"/>
        <v>0</v>
      </c>
    </row>
    <row r="25" spans="1:6" ht="45">
      <c r="A25" s="3">
        <v>13030100</v>
      </c>
      <c r="B25" s="4" t="s">
        <v>90</v>
      </c>
      <c r="C25" s="7">
        <f t="shared" si="1"/>
        <v>6800</v>
      </c>
      <c r="D25" s="8">
        <v>6800</v>
      </c>
      <c r="E25" s="8">
        <v>0</v>
      </c>
      <c r="F25" s="8">
        <v>0</v>
      </c>
    </row>
    <row r="26" spans="1:6">
      <c r="A26" s="10">
        <v>14000000</v>
      </c>
      <c r="B26" s="11" t="s">
        <v>21</v>
      </c>
      <c r="C26" s="12">
        <f t="shared" si="1"/>
        <v>11654400</v>
      </c>
      <c r="D26" s="13">
        <f>D27+D29+D31</f>
        <v>11654400</v>
      </c>
      <c r="E26" s="13">
        <f t="shared" ref="E26:F26" si="7">E27+E29+E31</f>
        <v>0</v>
      </c>
      <c r="F26" s="13">
        <f t="shared" si="7"/>
        <v>0</v>
      </c>
    </row>
    <row r="27" spans="1:6" ht="25.5">
      <c r="A27" s="10">
        <v>14020000</v>
      </c>
      <c r="B27" s="11" t="s">
        <v>22</v>
      </c>
      <c r="C27" s="12">
        <f t="shared" si="1"/>
        <v>1839000</v>
      </c>
      <c r="D27" s="13">
        <f>D28</f>
        <v>1839000</v>
      </c>
      <c r="E27" s="13">
        <f t="shared" ref="E27:F27" si="8">E28</f>
        <v>0</v>
      </c>
      <c r="F27" s="13">
        <f t="shared" si="8"/>
        <v>0</v>
      </c>
    </row>
    <row r="28" spans="1:6">
      <c r="A28" s="3">
        <v>14021900</v>
      </c>
      <c r="B28" s="4" t="s">
        <v>23</v>
      </c>
      <c r="C28" s="7">
        <f t="shared" si="1"/>
        <v>1839000</v>
      </c>
      <c r="D28" s="8">
        <v>1839000</v>
      </c>
      <c r="E28" s="8">
        <v>0</v>
      </c>
      <c r="F28" s="8">
        <v>0</v>
      </c>
    </row>
    <row r="29" spans="1:6" ht="25.5">
      <c r="A29" s="10">
        <v>14030000</v>
      </c>
      <c r="B29" s="11" t="s">
        <v>24</v>
      </c>
      <c r="C29" s="12">
        <f t="shared" si="1"/>
        <v>7280400</v>
      </c>
      <c r="D29" s="13">
        <f>D30</f>
        <v>7280400</v>
      </c>
      <c r="E29" s="13">
        <f t="shared" ref="E29:F29" si="9">E30</f>
        <v>0</v>
      </c>
      <c r="F29" s="13">
        <f t="shared" si="9"/>
        <v>0</v>
      </c>
    </row>
    <row r="30" spans="1:6">
      <c r="A30" s="3">
        <v>14031900</v>
      </c>
      <c r="B30" s="4" t="s">
        <v>23</v>
      </c>
      <c r="C30" s="7">
        <f t="shared" si="1"/>
        <v>7280400</v>
      </c>
      <c r="D30" s="8">
        <v>7280400</v>
      </c>
      <c r="E30" s="8">
        <v>0</v>
      </c>
      <c r="F30" s="8">
        <v>0</v>
      </c>
    </row>
    <row r="31" spans="1:6" ht="45">
      <c r="A31" s="3">
        <v>14040000</v>
      </c>
      <c r="B31" s="4" t="s">
        <v>25</v>
      </c>
      <c r="C31" s="7">
        <f t="shared" si="1"/>
        <v>2535000</v>
      </c>
      <c r="D31" s="8">
        <v>2535000</v>
      </c>
      <c r="E31" s="8">
        <v>0</v>
      </c>
      <c r="F31" s="8">
        <v>0</v>
      </c>
    </row>
    <row r="32" spans="1:6" ht="38.25">
      <c r="A32" s="10">
        <v>18000000</v>
      </c>
      <c r="B32" s="11" t="s">
        <v>91</v>
      </c>
      <c r="C32" s="12">
        <f t="shared" si="1"/>
        <v>35906008</v>
      </c>
      <c r="D32" s="13">
        <f>D33+D44+D46</f>
        <v>35906008</v>
      </c>
      <c r="E32" s="13">
        <f t="shared" ref="E32:F32" si="10">E33+E44+E46</f>
        <v>0</v>
      </c>
      <c r="F32" s="13">
        <f t="shared" si="10"/>
        <v>0</v>
      </c>
    </row>
    <row r="33" spans="1:6">
      <c r="A33" s="10">
        <v>18010000</v>
      </c>
      <c r="B33" s="11" t="s">
        <v>26</v>
      </c>
      <c r="C33" s="12">
        <f t="shared" si="1"/>
        <v>19175046</v>
      </c>
      <c r="D33" s="13">
        <f>D34+D35+D36+D37+D38+D39+D40+D41+D42+D43</f>
        <v>19175046</v>
      </c>
      <c r="E33" s="13">
        <f t="shared" ref="E33:F33" si="11">E34+E35+E36+E37+E38+E39+E40+E41+E42+E43</f>
        <v>0</v>
      </c>
      <c r="F33" s="13">
        <f t="shared" si="11"/>
        <v>0</v>
      </c>
    </row>
    <row r="34" spans="1:6" ht="60">
      <c r="A34" s="3">
        <v>18010100</v>
      </c>
      <c r="B34" s="4" t="s">
        <v>27</v>
      </c>
      <c r="C34" s="7">
        <f t="shared" si="1"/>
        <v>16600</v>
      </c>
      <c r="D34" s="8">
        <v>16600</v>
      </c>
      <c r="E34" s="8">
        <v>0</v>
      </c>
      <c r="F34" s="8">
        <v>0</v>
      </c>
    </row>
    <row r="35" spans="1:6" ht="60">
      <c r="A35" s="3">
        <v>18010200</v>
      </c>
      <c r="B35" s="4" t="s">
        <v>28</v>
      </c>
      <c r="C35" s="7">
        <f t="shared" si="1"/>
        <v>340000</v>
      </c>
      <c r="D35" s="8">
        <v>340000</v>
      </c>
      <c r="E35" s="8">
        <v>0</v>
      </c>
      <c r="F35" s="8">
        <v>0</v>
      </c>
    </row>
    <row r="36" spans="1:6" ht="60">
      <c r="A36" s="3">
        <v>18010300</v>
      </c>
      <c r="B36" s="4" t="s">
        <v>29</v>
      </c>
      <c r="C36" s="7">
        <f t="shared" si="1"/>
        <v>1000000</v>
      </c>
      <c r="D36" s="8">
        <v>1000000</v>
      </c>
      <c r="E36" s="8">
        <v>0</v>
      </c>
      <c r="F36" s="8">
        <v>0</v>
      </c>
    </row>
    <row r="37" spans="1:6" ht="60">
      <c r="A37" s="3">
        <v>18010400</v>
      </c>
      <c r="B37" s="4" t="s">
        <v>30</v>
      </c>
      <c r="C37" s="7">
        <f t="shared" si="1"/>
        <v>1834900</v>
      </c>
      <c r="D37" s="8">
        <v>1834900</v>
      </c>
      <c r="E37" s="8">
        <v>0</v>
      </c>
      <c r="F37" s="8">
        <v>0</v>
      </c>
    </row>
    <row r="38" spans="1:6">
      <c r="A38" s="3">
        <v>18010500</v>
      </c>
      <c r="B38" s="4" t="s">
        <v>31</v>
      </c>
      <c r="C38" s="7">
        <f t="shared" si="1"/>
        <v>1299996</v>
      </c>
      <c r="D38" s="8">
        <v>1299996</v>
      </c>
      <c r="E38" s="8">
        <v>0</v>
      </c>
      <c r="F38" s="8">
        <v>0</v>
      </c>
    </row>
    <row r="39" spans="1:6">
      <c r="A39" s="3">
        <v>18010600</v>
      </c>
      <c r="B39" s="4" t="s">
        <v>32</v>
      </c>
      <c r="C39" s="7">
        <f t="shared" si="1"/>
        <v>5969200</v>
      </c>
      <c r="D39" s="8">
        <v>5969200</v>
      </c>
      <c r="E39" s="8">
        <v>0</v>
      </c>
      <c r="F39" s="8">
        <v>0</v>
      </c>
    </row>
    <row r="40" spans="1:6">
      <c r="A40" s="3">
        <v>18010700</v>
      </c>
      <c r="B40" s="4" t="s">
        <v>33</v>
      </c>
      <c r="C40" s="7">
        <f t="shared" si="1"/>
        <v>500000</v>
      </c>
      <c r="D40" s="8">
        <v>500000</v>
      </c>
      <c r="E40" s="8">
        <v>0</v>
      </c>
      <c r="F40" s="8">
        <v>0</v>
      </c>
    </row>
    <row r="41" spans="1:6">
      <c r="A41" s="3">
        <v>18010900</v>
      </c>
      <c r="B41" s="4" t="s">
        <v>34</v>
      </c>
      <c r="C41" s="7">
        <f t="shared" si="1"/>
        <v>8201850</v>
      </c>
      <c r="D41" s="8">
        <v>8201850</v>
      </c>
      <c r="E41" s="8">
        <v>0</v>
      </c>
      <c r="F41" s="8">
        <v>0</v>
      </c>
    </row>
    <row r="42" spans="1:6">
      <c r="A42" s="3">
        <v>18011000</v>
      </c>
      <c r="B42" s="4" t="s">
        <v>35</v>
      </c>
      <c r="C42" s="7">
        <f t="shared" si="1"/>
        <v>0</v>
      </c>
      <c r="D42" s="8">
        <v>0</v>
      </c>
      <c r="E42" s="8">
        <v>0</v>
      </c>
      <c r="F42" s="8">
        <v>0</v>
      </c>
    </row>
    <row r="43" spans="1:6">
      <c r="A43" s="3">
        <v>18011100</v>
      </c>
      <c r="B43" s="4" t="s">
        <v>99</v>
      </c>
      <c r="C43" s="7">
        <f t="shared" si="1"/>
        <v>12500</v>
      </c>
      <c r="D43" s="8">
        <v>12500</v>
      </c>
      <c r="E43" s="8">
        <v>0</v>
      </c>
      <c r="F43" s="8">
        <v>0</v>
      </c>
    </row>
    <row r="44" spans="1:6">
      <c r="A44" s="10">
        <v>18030000</v>
      </c>
      <c r="B44" s="11" t="s">
        <v>36</v>
      </c>
      <c r="C44" s="12">
        <f t="shared" si="1"/>
        <v>9200</v>
      </c>
      <c r="D44" s="13">
        <f>D45</f>
        <v>9200</v>
      </c>
      <c r="E44" s="13">
        <f t="shared" ref="E44:F44" si="12">E45</f>
        <v>0</v>
      </c>
      <c r="F44" s="13">
        <f t="shared" si="12"/>
        <v>0</v>
      </c>
    </row>
    <row r="45" spans="1:6" ht="30">
      <c r="A45" s="3">
        <v>18030100</v>
      </c>
      <c r="B45" s="4" t="s">
        <v>37</v>
      </c>
      <c r="C45" s="7">
        <f t="shared" si="1"/>
        <v>9200</v>
      </c>
      <c r="D45" s="8">
        <v>9200</v>
      </c>
      <c r="E45" s="8">
        <v>0</v>
      </c>
      <c r="F45" s="8">
        <v>0</v>
      </c>
    </row>
    <row r="46" spans="1:6">
      <c r="A46" s="10">
        <v>18050000</v>
      </c>
      <c r="B46" s="11" t="s">
        <v>38</v>
      </c>
      <c r="C46" s="12">
        <f t="shared" ref="C46:C78" si="13">D46+E46</f>
        <v>16721762</v>
      </c>
      <c r="D46" s="13">
        <f>D47+D48+D49</f>
        <v>16721762</v>
      </c>
      <c r="E46" s="13">
        <f t="shared" ref="E46:F46" si="14">E47+E48+E49</f>
        <v>0</v>
      </c>
      <c r="F46" s="13">
        <f t="shared" si="14"/>
        <v>0</v>
      </c>
    </row>
    <row r="47" spans="1:6">
      <c r="A47" s="3">
        <v>18050300</v>
      </c>
      <c r="B47" s="4" t="s">
        <v>39</v>
      </c>
      <c r="C47" s="7">
        <f t="shared" si="13"/>
        <v>1623000</v>
      </c>
      <c r="D47" s="8">
        <v>1623000</v>
      </c>
      <c r="E47" s="8">
        <v>0</v>
      </c>
      <c r="F47" s="8">
        <v>0</v>
      </c>
    </row>
    <row r="48" spans="1:6">
      <c r="A48" s="3">
        <v>18050400</v>
      </c>
      <c r="B48" s="4" t="s">
        <v>40</v>
      </c>
      <c r="C48" s="7">
        <f t="shared" si="13"/>
        <v>10762900</v>
      </c>
      <c r="D48" s="8">
        <v>10762900</v>
      </c>
      <c r="E48" s="8">
        <v>0</v>
      </c>
      <c r="F48" s="8">
        <v>0</v>
      </c>
    </row>
    <row r="49" spans="1:6" ht="75">
      <c r="A49" s="3">
        <v>18050500</v>
      </c>
      <c r="B49" s="4" t="s">
        <v>41</v>
      </c>
      <c r="C49" s="7">
        <f t="shared" si="13"/>
        <v>4335862</v>
      </c>
      <c r="D49" s="8">
        <v>4335862</v>
      </c>
      <c r="E49" s="8">
        <v>0</v>
      </c>
      <c r="F49" s="8">
        <v>0</v>
      </c>
    </row>
    <row r="50" spans="1:6">
      <c r="A50" s="10">
        <v>19000000</v>
      </c>
      <c r="B50" s="11" t="s">
        <v>42</v>
      </c>
      <c r="C50" s="12">
        <f t="shared" si="13"/>
        <v>75600</v>
      </c>
      <c r="D50" s="13">
        <f>D51</f>
        <v>0</v>
      </c>
      <c r="E50" s="13">
        <f t="shared" ref="E50:F50" si="15">E51</f>
        <v>75600</v>
      </c>
      <c r="F50" s="13">
        <f t="shared" si="15"/>
        <v>0</v>
      </c>
    </row>
    <row r="51" spans="1:6">
      <c r="A51" s="10">
        <v>19010000</v>
      </c>
      <c r="B51" s="11" t="s">
        <v>43</v>
      </c>
      <c r="C51" s="12">
        <f t="shared" si="13"/>
        <v>75600</v>
      </c>
      <c r="D51" s="13">
        <f>D52+D53+D54</f>
        <v>0</v>
      </c>
      <c r="E51" s="13">
        <f t="shared" ref="E51:F51" si="16">E52+E53+E54</f>
        <v>75600</v>
      </c>
      <c r="F51" s="13">
        <f t="shared" si="16"/>
        <v>0</v>
      </c>
    </row>
    <row r="52" spans="1:6" ht="75">
      <c r="A52" s="3">
        <v>19010100</v>
      </c>
      <c r="B52" s="4" t="s">
        <v>44</v>
      </c>
      <c r="C52" s="7">
        <f t="shared" si="13"/>
        <v>39000</v>
      </c>
      <c r="D52" s="8">
        <v>0</v>
      </c>
      <c r="E52" s="8">
        <v>39000</v>
      </c>
      <c r="F52" s="8">
        <v>0</v>
      </c>
    </row>
    <row r="53" spans="1:6" ht="30">
      <c r="A53" s="3">
        <v>19010200</v>
      </c>
      <c r="B53" s="4" t="s">
        <v>45</v>
      </c>
      <c r="C53" s="7">
        <f t="shared" si="13"/>
        <v>800</v>
      </c>
      <c r="D53" s="8">
        <v>0</v>
      </c>
      <c r="E53" s="8">
        <v>800</v>
      </c>
      <c r="F53" s="8">
        <v>0</v>
      </c>
    </row>
    <row r="54" spans="1:6" ht="60">
      <c r="A54" s="3">
        <v>19010300</v>
      </c>
      <c r="B54" s="4" t="s">
        <v>46</v>
      </c>
      <c r="C54" s="7">
        <f t="shared" si="13"/>
        <v>35800</v>
      </c>
      <c r="D54" s="8">
        <v>0</v>
      </c>
      <c r="E54" s="8">
        <v>35800</v>
      </c>
      <c r="F54" s="8">
        <v>0</v>
      </c>
    </row>
    <row r="55" spans="1:6">
      <c r="A55" s="10">
        <v>20000000</v>
      </c>
      <c r="B55" s="11" t="s">
        <v>47</v>
      </c>
      <c r="C55" s="12">
        <f t="shared" si="13"/>
        <v>6392832.0099999998</v>
      </c>
      <c r="D55" s="24">
        <f>D56+D60+D72+D77</f>
        <v>2455900</v>
      </c>
      <c r="E55" s="13">
        <f t="shared" ref="E55:F55" si="17">E56+E60+E72+E77</f>
        <v>3936932.0100000002</v>
      </c>
      <c r="F55" s="13">
        <f t="shared" si="17"/>
        <v>82944.289999999994</v>
      </c>
    </row>
    <row r="56" spans="1:6">
      <c r="A56" s="10">
        <v>21000000</v>
      </c>
      <c r="B56" s="11" t="s">
        <v>48</v>
      </c>
      <c r="C56" s="12">
        <f t="shared" si="13"/>
        <v>176200</v>
      </c>
      <c r="D56" s="13">
        <f>D57</f>
        <v>176200</v>
      </c>
      <c r="E56" s="13">
        <f t="shared" ref="E56:F56" si="18">E57</f>
        <v>0</v>
      </c>
      <c r="F56" s="13">
        <f t="shared" si="18"/>
        <v>0</v>
      </c>
    </row>
    <row r="57" spans="1:6">
      <c r="A57" s="10">
        <v>21080000</v>
      </c>
      <c r="B57" s="11" t="s">
        <v>49</v>
      </c>
      <c r="C57" s="12">
        <f t="shared" si="13"/>
        <v>176200</v>
      </c>
      <c r="D57" s="13">
        <f>D58+D59</f>
        <v>176200</v>
      </c>
      <c r="E57" s="13">
        <f t="shared" ref="E57:F57" si="19">E58+E59</f>
        <v>0</v>
      </c>
      <c r="F57" s="13">
        <f t="shared" si="19"/>
        <v>0</v>
      </c>
    </row>
    <row r="58" spans="1:6">
      <c r="A58" s="3">
        <v>21081100</v>
      </c>
      <c r="B58" s="4" t="s">
        <v>50</v>
      </c>
      <c r="C58" s="7">
        <f t="shared" si="13"/>
        <v>123200</v>
      </c>
      <c r="D58" s="8">
        <v>123200</v>
      </c>
      <c r="E58" s="8">
        <v>0</v>
      </c>
      <c r="F58" s="8">
        <v>0</v>
      </c>
    </row>
    <row r="59" spans="1:6" ht="60">
      <c r="A59" s="3">
        <v>21081500</v>
      </c>
      <c r="B59" s="4" t="s">
        <v>51</v>
      </c>
      <c r="C59" s="7">
        <f t="shared" si="13"/>
        <v>53000</v>
      </c>
      <c r="D59" s="8">
        <v>53000</v>
      </c>
      <c r="E59" s="8">
        <v>0</v>
      </c>
      <c r="F59" s="8">
        <v>0</v>
      </c>
    </row>
    <row r="60" spans="1:6" ht="25.5">
      <c r="A60" s="10">
        <v>22000000</v>
      </c>
      <c r="B60" s="11" t="s">
        <v>52</v>
      </c>
      <c r="C60" s="12">
        <f t="shared" si="13"/>
        <v>2121200</v>
      </c>
      <c r="D60" s="13">
        <f>D61+D71+D66+D68</f>
        <v>2121200</v>
      </c>
      <c r="E60" s="13">
        <f t="shared" ref="E60:F60" si="20">E61+E71</f>
        <v>0</v>
      </c>
      <c r="F60" s="13">
        <f t="shared" si="20"/>
        <v>0</v>
      </c>
    </row>
    <row r="61" spans="1:6">
      <c r="A61" s="10">
        <v>22010000</v>
      </c>
      <c r="B61" s="11" t="s">
        <v>53</v>
      </c>
      <c r="C61" s="12">
        <f t="shared" si="13"/>
        <v>1914800</v>
      </c>
      <c r="D61" s="13">
        <f>D62+D63+D64+D65</f>
        <v>1914800</v>
      </c>
      <c r="E61" s="13">
        <f t="shared" ref="E61:F61" si="21">E62+E63+E64+E65</f>
        <v>0</v>
      </c>
      <c r="F61" s="13">
        <f t="shared" si="21"/>
        <v>0</v>
      </c>
    </row>
    <row r="62" spans="1:6" ht="45">
      <c r="A62" s="3">
        <v>22010300</v>
      </c>
      <c r="B62" s="4" t="s">
        <v>54</v>
      </c>
      <c r="C62" s="7">
        <f t="shared" si="13"/>
        <v>56000</v>
      </c>
      <c r="D62" s="8">
        <v>56000</v>
      </c>
      <c r="E62" s="8">
        <v>0</v>
      </c>
      <c r="F62" s="8">
        <v>0</v>
      </c>
    </row>
    <row r="63" spans="1:6">
      <c r="A63" s="3">
        <v>22012500</v>
      </c>
      <c r="B63" s="4" t="s">
        <v>55</v>
      </c>
      <c r="C63" s="7">
        <f t="shared" si="13"/>
        <v>851200</v>
      </c>
      <c r="D63" s="8">
        <v>851200</v>
      </c>
      <c r="E63" s="8">
        <v>0</v>
      </c>
      <c r="F63" s="8">
        <v>0</v>
      </c>
    </row>
    <row r="64" spans="1:6" ht="30">
      <c r="A64" s="3">
        <v>22012600</v>
      </c>
      <c r="B64" s="4" t="s">
        <v>56</v>
      </c>
      <c r="C64" s="7">
        <f t="shared" si="13"/>
        <v>972600</v>
      </c>
      <c r="D64" s="8">
        <v>972600</v>
      </c>
      <c r="E64" s="8">
        <v>0</v>
      </c>
      <c r="F64" s="8">
        <v>0</v>
      </c>
    </row>
    <row r="65" spans="1:6" ht="90">
      <c r="A65" s="3">
        <v>22012900</v>
      </c>
      <c r="B65" s="4" t="s">
        <v>57</v>
      </c>
      <c r="C65" s="7">
        <f t="shared" si="13"/>
        <v>35000</v>
      </c>
      <c r="D65" s="8">
        <v>35000</v>
      </c>
      <c r="E65" s="8">
        <v>0</v>
      </c>
      <c r="F65" s="8">
        <v>0</v>
      </c>
    </row>
    <row r="66" spans="1:6" ht="38.25">
      <c r="A66" s="10">
        <v>22080000</v>
      </c>
      <c r="B66" s="11" t="s">
        <v>58</v>
      </c>
      <c r="C66" s="12">
        <f t="shared" si="13"/>
        <v>160000</v>
      </c>
      <c r="D66" s="13">
        <f>D67</f>
        <v>160000</v>
      </c>
      <c r="E66" s="13">
        <f t="shared" ref="E66:F66" si="22">E67</f>
        <v>0</v>
      </c>
      <c r="F66" s="13">
        <f t="shared" si="22"/>
        <v>0</v>
      </c>
    </row>
    <row r="67" spans="1:6" ht="60">
      <c r="A67" s="3">
        <v>22080400</v>
      </c>
      <c r="B67" s="4" t="s">
        <v>59</v>
      </c>
      <c r="C67" s="7">
        <f t="shared" si="13"/>
        <v>160000</v>
      </c>
      <c r="D67" s="8">
        <v>160000</v>
      </c>
      <c r="E67" s="8">
        <v>0</v>
      </c>
      <c r="F67" s="8">
        <v>0</v>
      </c>
    </row>
    <row r="68" spans="1:6">
      <c r="A68" s="10">
        <v>22090000</v>
      </c>
      <c r="B68" s="11" t="s">
        <v>60</v>
      </c>
      <c r="C68" s="12">
        <f t="shared" si="13"/>
        <v>46300</v>
      </c>
      <c r="D68" s="13">
        <f>D69+D70</f>
        <v>46300</v>
      </c>
      <c r="E68" s="13">
        <f t="shared" ref="E68:F68" si="23">E69+E70</f>
        <v>0</v>
      </c>
      <c r="F68" s="13">
        <f t="shared" si="23"/>
        <v>0</v>
      </c>
    </row>
    <row r="69" spans="1:6" ht="60">
      <c r="A69" s="3">
        <v>22090100</v>
      </c>
      <c r="B69" s="4" t="s">
        <v>61</v>
      </c>
      <c r="C69" s="7">
        <f t="shared" si="13"/>
        <v>37300</v>
      </c>
      <c r="D69" s="8">
        <v>37300</v>
      </c>
      <c r="E69" s="8">
        <v>0</v>
      </c>
      <c r="F69" s="8">
        <v>0</v>
      </c>
    </row>
    <row r="70" spans="1:6" ht="45">
      <c r="A70" s="3">
        <v>22090400</v>
      </c>
      <c r="B70" s="4" t="s">
        <v>62</v>
      </c>
      <c r="C70" s="7">
        <f t="shared" si="13"/>
        <v>9000</v>
      </c>
      <c r="D70" s="8">
        <v>9000</v>
      </c>
      <c r="E70" s="8">
        <v>0</v>
      </c>
      <c r="F70" s="8">
        <v>0</v>
      </c>
    </row>
    <row r="71" spans="1:6" ht="90">
      <c r="A71" s="3">
        <v>22130000</v>
      </c>
      <c r="B71" s="4" t="s">
        <v>63</v>
      </c>
      <c r="C71" s="7">
        <f t="shared" si="13"/>
        <v>100</v>
      </c>
      <c r="D71" s="23">
        <v>100</v>
      </c>
      <c r="E71" s="8">
        <v>0</v>
      </c>
      <c r="F71" s="8">
        <v>0</v>
      </c>
    </row>
    <row r="72" spans="1:6">
      <c r="A72" s="10">
        <v>24000000</v>
      </c>
      <c r="B72" s="11" t="s">
        <v>64</v>
      </c>
      <c r="C72" s="12">
        <f t="shared" si="13"/>
        <v>251444.28999999998</v>
      </c>
      <c r="D72" s="13">
        <f>D73</f>
        <v>158500</v>
      </c>
      <c r="E72" s="13">
        <f t="shared" ref="E72:F72" si="24">E73</f>
        <v>92944.29</v>
      </c>
      <c r="F72" s="13">
        <f t="shared" si="24"/>
        <v>82944.289999999994</v>
      </c>
    </row>
    <row r="73" spans="1:6">
      <c r="A73" s="10">
        <v>24060000</v>
      </c>
      <c r="B73" s="11" t="s">
        <v>49</v>
      </c>
      <c r="C73" s="12">
        <f t="shared" si="13"/>
        <v>251444.28999999998</v>
      </c>
      <c r="D73" s="13">
        <f>D74+D75</f>
        <v>158500</v>
      </c>
      <c r="E73" s="13">
        <f>E74+E75+E76</f>
        <v>92944.29</v>
      </c>
      <c r="F73" s="13">
        <f>F74+F75+F76</f>
        <v>82944.289999999994</v>
      </c>
    </row>
    <row r="74" spans="1:6">
      <c r="A74" s="3">
        <v>24060300</v>
      </c>
      <c r="B74" s="4" t="s">
        <v>49</v>
      </c>
      <c r="C74" s="7">
        <f t="shared" si="13"/>
        <v>158500</v>
      </c>
      <c r="D74" s="8">
        <v>158500</v>
      </c>
      <c r="E74" s="8">
        <v>0</v>
      </c>
      <c r="F74" s="8">
        <v>0</v>
      </c>
    </row>
    <row r="75" spans="1:6" ht="60">
      <c r="A75" s="3">
        <v>24062100</v>
      </c>
      <c r="B75" s="4" t="s">
        <v>65</v>
      </c>
      <c r="C75" s="7">
        <f t="shared" si="13"/>
        <v>10000</v>
      </c>
      <c r="D75" s="8">
        <v>0</v>
      </c>
      <c r="E75" s="8">
        <v>10000</v>
      </c>
      <c r="F75" s="8">
        <v>0</v>
      </c>
    </row>
    <row r="76" spans="1:6" ht="30">
      <c r="A76" s="3">
        <v>24170000</v>
      </c>
      <c r="B76" s="4" t="s">
        <v>105</v>
      </c>
      <c r="C76" s="7">
        <f t="shared" si="13"/>
        <v>82944.289999999994</v>
      </c>
      <c r="D76" s="8">
        <v>0</v>
      </c>
      <c r="E76" s="8">
        <v>82944.289999999994</v>
      </c>
      <c r="F76" s="8">
        <v>82944.289999999994</v>
      </c>
    </row>
    <row r="77" spans="1:6">
      <c r="A77" s="10">
        <v>25000000</v>
      </c>
      <c r="B77" s="11" t="s">
        <v>66</v>
      </c>
      <c r="C77" s="7">
        <f t="shared" si="13"/>
        <v>3843987.72</v>
      </c>
      <c r="D77" s="13">
        <f>D78+D83</f>
        <v>0</v>
      </c>
      <c r="E77" s="13">
        <f t="shared" ref="E77:F77" si="25">E78+E83</f>
        <v>3843987.72</v>
      </c>
      <c r="F77" s="13">
        <f t="shared" si="25"/>
        <v>0</v>
      </c>
    </row>
    <row r="78" spans="1:6" ht="25.5">
      <c r="A78" s="10">
        <v>25010000</v>
      </c>
      <c r="B78" s="11" t="s">
        <v>67</v>
      </c>
      <c r="C78" s="12">
        <f t="shared" si="13"/>
        <v>2849846.18</v>
      </c>
      <c r="D78" s="13">
        <f>D79+D81+D82+D80</f>
        <v>0</v>
      </c>
      <c r="E78" s="13">
        <f t="shared" ref="E78:F78" si="26">E79+E81+E82+E80</f>
        <v>2849846.18</v>
      </c>
      <c r="F78" s="13">
        <f t="shared" si="26"/>
        <v>0</v>
      </c>
    </row>
    <row r="79" spans="1:6" ht="30">
      <c r="A79" s="3">
        <v>25010100</v>
      </c>
      <c r="B79" s="4" t="s">
        <v>68</v>
      </c>
      <c r="C79" s="7">
        <f t="shared" ref="C79:C110" si="27">D79+E79</f>
        <v>2603716.83</v>
      </c>
      <c r="D79" s="8">
        <v>0</v>
      </c>
      <c r="E79" s="25">
        <v>2603716.83</v>
      </c>
      <c r="F79" s="8">
        <v>0</v>
      </c>
    </row>
    <row r="80" spans="1:6" ht="30">
      <c r="A80" s="3">
        <v>25010200</v>
      </c>
      <c r="B80" s="4" t="s">
        <v>96</v>
      </c>
      <c r="C80" s="7">
        <f t="shared" si="27"/>
        <v>214635</v>
      </c>
      <c r="D80" s="8">
        <v>0</v>
      </c>
      <c r="E80" s="25">
        <v>214635</v>
      </c>
      <c r="F80" s="8">
        <v>0</v>
      </c>
    </row>
    <row r="81" spans="1:6" ht="45">
      <c r="A81" s="3">
        <v>25010300</v>
      </c>
      <c r="B81" s="4" t="s">
        <v>69</v>
      </c>
      <c r="C81" s="7">
        <f t="shared" si="27"/>
        <v>24000</v>
      </c>
      <c r="D81" s="8">
        <v>0</v>
      </c>
      <c r="E81" s="25">
        <v>24000</v>
      </c>
      <c r="F81" s="8">
        <v>0</v>
      </c>
    </row>
    <row r="82" spans="1:6" ht="47.25">
      <c r="A82" s="3">
        <v>25010400</v>
      </c>
      <c r="B82" s="17" t="s">
        <v>92</v>
      </c>
      <c r="C82" s="7">
        <f t="shared" si="27"/>
        <v>7494.35</v>
      </c>
      <c r="D82" s="8">
        <v>0</v>
      </c>
      <c r="E82" s="25">
        <v>7494.35</v>
      </c>
      <c r="F82" s="8">
        <v>0</v>
      </c>
    </row>
    <row r="83" spans="1:6">
      <c r="A83" s="18">
        <v>25020000</v>
      </c>
      <c r="B83" s="19" t="s">
        <v>93</v>
      </c>
      <c r="C83" s="21">
        <f t="shared" si="27"/>
        <v>994141.54</v>
      </c>
      <c r="D83" s="22">
        <f>D84</f>
        <v>0</v>
      </c>
      <c r="E83" s="22">
        <f>E84</f>
        <v>994141.54</v>
      </c>
      <c r="F83" s="22">
        <f t="shared" ref="F83" si="28">F84</f>
        <v>0</v>
      </c>
    </row>
    <row r="84" spans="1:6">
      <c r="A84" s="3">
        <v>25020100</v>
      </c>
      <c r="B84" s="20" t="s">
        <v>94</v>
      </c>
      <c r="C84" s="7">
        <f t="shared" si="27"/>
        <v>994141.54</v>
      </c>
      <c r="D84" s="8">
        <v>0</v>
      </c>
      <c r="E84" s="33">
        <v>994141.54</v>
      </c>
      <c r="F84" s="8">
        <v>0</v>
      </c>
    </row>
    <row r="85" spans="1:6">
      <c r="A85" s="10">
        <v>30000000</v>
      </c>
      <c r="B85" s="11" t="s">
        <v>70</v>
      </c>
      <c r="C85" s="12">
        <f t="shared" si="27"/>
        <v>55000</v>
      </c>
      <c r="D85" s="13">
        <f>D86</f>
        <v>0</v>
      </c>
      <c r="E85" s="13">
        <f t="shared" ref="E85:F87" si="29">E86</f>
        <v>55000</v>
      </c>
      <c r="F85" s="13">
        <f t="shared" si="29"/>
        <v>55000</v>
      </c>
    </row>
    <row r="86" spans="1:6">
      <c r="A86" s="10">
        <v>33000000</v>
      </c>
      <c r="B86" s="11" t="s">
        <v>71</v>
      </c>
      <c r="C86" s="12">
        <f t="shared" si="27"/>
        <v>55000</v>
      </c>
      <c r="D86" s="13">
        <f>D87</f>
        <v>0</v>
      </c>
      <c r="E86" s="13">
        <f t="shared" si="29"/>
        <v>55000</v>
      </c>
      <c r="F86" s="13">
        <f t="shared" si="29"/>
        <v>55000</v>
      </c>
    </row>
    <row r="87" spans="1:6">
      <c r="A87" s="10">
        <v>33010000</v>
      </c>
      <c r="B87" s="11" t="s">
        <v>72</v>
      </c>
      <c r="C87" s="12">
        <f t="shared" si="27"/>
        <v>55000</v>
      </c>
      <c r="D87" s="13">
        <f>D88</f>
        <v>0</v>
      </c>
      <c r="E87" s="13">
        <f t="shared" si="29"/>
        <v>55000</v>
      </c>
      <c r="F87" s="13">
        <f t="shared" si="29"/>
        <v>55000</v>
      </c>
    </row>
    <row r="88" spans="1:6" ht="75">
      <c r="A88" s="3">
        <v>33010100</v>
      </c>
      <c r="B88" s="4" t="s">
        <v>73</v>
      </c>
      <c r="C88" s="7">
        <f t="shared" si="27"/>
        <v>55000</v>
      </c>
      <c r="D88" s="8">
        <v>0</v>
      </c>
      <c r="E88" s="8">
        <v>55000</v>
      </c>
      <c r="F88" s="8">
        <v>55000</v>
      </c>
    </row>
    <row r="89" spans="1:6">
      <c r="A89" s="10">
        <v>50000000</v>
      </c>
      <c r="B89" s="11" t="s">
        <v>74</v>
      </c>
      <c r="C89" s="12">
        <f t="shared" si="27"/>
        <v>158400</v>
      </c>
      <c r="D89" s="13">
        <f>D90</f>
        <v>0</v>
      </c>
      <c r="E89" s="13">
        <f t="shared" ref="E89:F89" si="30">E90</f>
        <v>158400</v>
      </c>
      <c r="F89" s="13">
        <f t="shared" si="30"/>
        <v>0</v>
      </c>
    </row>
    <row r="90" spans="1:6" ht="60">
      <c r="A90" s="3">
        <v>50110000</v>
      </c>
      <c r="B90" s="4" t="s">
        <v>75</v>
      </c>
      <c r="C90" s="7">
        <f t="shared" si="27"/>
        <v>158400</v>
      </c>
      <c r="D90" s="8">
        <v>0</v>
      </c>
      <c r="E90" s="8">
        <v>158400</v>
      </c>
      <c r="F90" s="8">
        <v>0</v>
      </c>
    </row>
    <row r="91" spans="1:6" ht="25.5">
      <c r="A91" s="14"/>
      <c r="B91" s="15" t="s">
        <v>76</v>
      </c>
      <c r="C91" s="12">
        <f t="shared" si="27"/>
        <v>114438340.01000001</v>
      </c>
      <c r="D91" s="12">
        <f>D13+D55+D85+D89</f>
        <v>110212408</v>
      </c>
      <c r="E91" s="12">
        <f>E13+E55+E85+E89</f>
        <v>4225932.01</v>
      </c>
      <c r="F91" s="12">
        <f t="shared" ref="F91" si="31">F13+F55+F85+F89</f>
        <v>137944.28999999998</v>
      </c>
    </row>
    <row r="92" spans="1:6">
      <c r="A92" s="30">
        <v>40000000</v>
      </c>
      <c r="B92" s="31" t="s">
        <v>77</v>
      </c>
      <c r="C92" s="12">
        <f t="shared" si="27"/>
        <v>73829595.599999994</v>
      </c>
      <c r="D92" s="13">
        <f>D93</f>
        <v>73829595.599999994</v>
      </c>
      <c r="E92" s="13">
        <v>0</v>
      </c>
      <c r="F92" s="13">
        <v>0</v>
      </c>
    </row>
    <row r="93" spans="1:6">
      <c r="A93" s="30">
        <v>41000000</v>
      </c>
      <c r="B93" s="31" t="s">
        <v>78</v>
      </c>
      <c r="C93" s="12">
        <f t="shared" si="27"/>
        <v>73829595.599999994</v>
      </c>
      <c r="D93" s="13">
        <f>D94+D96+D103+D101</f>
        <v>73829595.599999994</v>
      </c>
      <c r="E93" s="13">
        <f t="shared" ref="E93:F93" si="32">E94+E96+E103+E101</f>
        <v>0</v>
      </c>
      <c r="F93" s="13">
        <f t="shared" si="32"/>
        <v>0</v>
      </c>
    </row>
    <row r="94" spans="1:6" ht="28.5">
      <c r="A94" s="30">
        <v>41020000</v>
      </c>
      <c r="B94" s="31" t="s">
        <v>79</v>
      </c>
      <c r="C94" s="12">
        <f t="shared" si="27"/>
        <v>293600</v>
      </c>
      <c r="D94" s="13">
        <f>D95</f>
        <v>293600</v>
      </c>
      <c r="E94" s="13">
        <v>0</v>
      </c>
      <c r="F94" s="13">
        <v>0</v>
      </c>
    </row>
    <row r="95" spans="1:6">
      <c r="A95" s="28">
        <v>41020100</v>
      </c>
      <c r="B95" s="29" t="s">
        <v>80</v>
      </c>
      <c r="C95" s="7">
        <f t="shared" si="27"/>
        <v>293600</v>
      </c>
      <c r="D95" s="8">
        <v>293600</v>
      </c>
      <c r="E95" s="8">
        <v>0</v>
      </c>
      <c r="F95" s="8">
        <v>0</v>
      </c>
    </row>
    <row r="96" spans="1:6" ht="28.5">
      <c r="A96" s="30">
        <v>41030000</v>
      </c>
      <c r="B96" s="31" t="s">
        <v>81</v>
      </c>
      <c r="C96" s="7">
        <f>D96+E96</f>
        <v>70000683</v>
      </c>
      <c r="D96" s="13">
        <f>D98+D99+D100+D97</f>
        <v>70000683</v>
      </c>
      <c r="E96" s="13">
        <f t="shared" ref="E96:F96" si="33">E98+E99+E100+E97</f>
        <v>0</v>
      </c>
      <c r="F96" s="13">
        <f t="shared" si="33"/>
        <v>0</v>
      </c>
    </row>
    <row r="97" spans="1:6" ht="38.25">
      <c r="A97" s="3">
        <v>41032300</v>
      </c>
      <c r="B97" s="35" t="s">
        <v>103</v>
      </c>
      <c r="C97" s="7">
        <f t="shared" si="27"/>
        <v>10000000</v>
      </c>
      <c r="D97" s="36">
        <v>10000000</v>
      </c>
      <c r="E97" s="8">
        <v>0</v>
      </c>
      <c r="F97" s="8">
        <v>0</v>
      </c>
    </row>
    <row r="98" spans="1:6" ht="30">
      <c r="A98" s="28">
        <v>41033900</v>
      </c>
      <c r="B98" s="29" t="s">
        <v>82</v>
      </c>
      <c r="C98" s="7">
        <f t="shared" si="27"/>
        <v>52581900</v>
      </c>
      <c r="D98" s="8">
        <v>52581900</v>
      </c>
      <c r="E98" s="8">
        <v>0</v>
      </c>
      <c r="F98" s="8">
        <v>0</v>
      </c>
    </row>
    <row r="99" spans="1:6" ht="45">
      <c r="A99" s="27">
        <v>41034500</v>
      </c>
      <c r="B99" s="32" t="s">
        <v>97</v>
      </c>
      <c r="C99" s="7">
        <f t="shared" si="27"/>
        <v>4770000</v>
      </c>
      <c r="D99" s="8">
        <v>4770000</v>
      </c>
      <c r="E99" s="8">
        <v>0</v>
      </c>
      <c r="F99" s="8">
        <v>0</v>
      </c>
    </row>
    <row r="100" spans="1:6" ht="60">
      <c r="A100" s="27">
        <v>41035500</v>
      </c>
      <c r="B100" s="34" t="s">
        <v>100</v>
      </c>
      <c r="C100" s="7">
        <f t="shared" si="27"/>
        <v>2648783</v>
      </c>
      <c r="D100" s="8">
        <v>2648783</v>
      </c>
      <c r="E100" s="8">
        <v>0</v>
      </c>
      <c r="F100" s="8">
        <v>0</v>
      </c>
    </row>
    <row r="101" spans="1:6" ht="25.5">
      <c r="A101" s="37">
        <v>41040000</v>
      </c>
      <c r="B101" s="11" t="s">
        <v>101</v>
      </c>
      <c r="C101" s="7">
        <f t="shared" si="27"/>
        <v>958000</v>
      </c>
      <c r="D101" s="8">
        <f>D102</f>
        <v>958000</v>
      </c>
      <c r="E101" s="8">
        <f t="shared" ref="E101:F101" si="34">E102</f>
        <v>0</v>
      </c>
      <c r="F101" s="8">
        <f t="shared" si="34"/>
        <v>0</v>
      </c>
    </row>
    <row r="102" spans="1:6" ht="75">
      <c r="A102" s="3">
        <v>41040200</v>
      </c>
      <c r="B102" s="4" t="s">
        <v>102</v>
      </c>
      <c r="C102" s="7">
        <f t="shared" si="27"/>
        <v>958000</v>
      </c>
      <c r="D102" s="8">
        <v>958000</v>
      </c>
      <c r="E102" s="8">
        <v>0</v>
      </c>
      <c r="F102" s="8">
        <v>0</v>
      </c>
    </row>
    <row r="103" spans="1:6" ht="28.5">
      <c r="A103" s="30">
        <v>41050000</v>
      </c>
      <c r="B103" s="31" t="s">
        <v>83</v>
      </c>
      <c r="C103" s="12">
        <f>D103+E103</f>
        <v>2577312.6</v>
      </c>
      <c r="D103" s="13">
        <f>D108+D109+D105+D106+D107+D104</f>
        <v>2577312.6</v>
      </c>
      <c r="E103" s="13">
        <f t="shared" ref="E103:F103" si="35">E108+E109+E105+E106+E107+E104</f>
        <v>0</v>
      </c>
      <c r="F103" s="13">
        <f t="shared" si="35"/>
        <v>0</v>
      </c>
    </row>
    <row r="104" spans="1:6" ht="135">
      <c r="A104" s="3">
        <v>41050900</v>
      </c>
      <c r="B104" s="4" t="s">
        <v>106</v>
      </c>
      <c r="C104" s="12">
        <f>D104+E104</f>
        <v>315692</v>
      </c>
      <c r="D104" s="38">
        <v>315692</v>
      </c>
      <c r="E104" s="38">
        <v>0</v>
      </c>
      <c r="F104" s="38">
        <v>0</v>
      </c>
    </row>
    <row r="105" spans="1:6" ht="60">
      <c r="A105" s="28">
        <v>41051200</v>
      </c>
      <c r="B105" s="29" t="s">
        <v>95</v>
      </c>
      <c r="C105" s="12">
        <f t="shared" ref="C105:C108" si="36">D105+E105</f>
        <v>61810</v>
      </c>
      <c r="D105" s="26">
        <v>61810</v>
      </c>
      <c r="E105" s="26">
        <v>0</v>
      </c>
      <c r="F105" s="26">
        <v>0</v>
      </c>
    </row>
    <row r="106" spans="1:6" ht="60">
      <c r="A106" s="3">
        <v>41051400</v>
      </c>
      <c r="B106" s="4" t="s">
        <v>98</v>
      </c>
      <c r="C106" s="12">
        <f t="shared" si="36"/>
        <v>702345.6</v>
      </c>
      <c r="D106" s="26">
        <v>702345.6</v>
      </c>
      <c r="E106" s="26">
        <v>0</v>
      </c>
      <c r="F106" s="26">
        <v>0</v>
      </c>
    </row>
    <row r="107" spans="1:6" ht="51">
      <c r="A107" s="3">
        <v>41052300</v>
      </c>
      <c r="B107" s="35" t="s">
        <v>104</v>
      </c>
      <c r="C107" s="12">
        <f t="shared" si="36"/>
        <v>229100</v>
      </c>
      <c r="D107" s="26">
        <v>229100</v>
      </c>
      <c r="E107" s="26"/>
      <c r="F107" s="26"/>
    </row>
    <row r="108" spans="1:6">
      <c r="A108" s="28">
        <v>41053900</v>
      </c>
      <c r="B108" s="29" t="s">
        <v>84</v>
      </c>
      <c r="C108" s="12">
        <f t="shared" si="36"/>
        <v>530635</v>
      </c>
      <c r="D108" s="25">
        <v>530635</v>
      </c>
      <c r="E108" s="25">
        <v>0</v>
      </c>
      <c r="F108" s="8">
        <v>0</v>
      </c>
    </row>
    <row r="109" spans="1:6" ht="60">
      <c r="A109" s="28">
        <v>41055000</v>
      </c>
      <c r="B109" s="29" t="s">
        <v>85</v>
      </c>
      <c r="C109" s="7">
        <f t="shared" si="27"/>
        <v>737730</v>
      </c>
      <c r="D109" s="8">
        <v>737730</v>
      </c>
      <c r="E109" s="8">
        <v>0</v>
      </c>
      <c r="F109" s="8">
        <v>0</v>
      </c>
    </row>
    <row r="110" spans="1:6">
      <c r="A110" s="16" t="s">
        <v>87</v>
      </c>
      <c r="B110" s="15" t="s">
        <v>86</v>
      </c>
      <c r="C110" s="12">
        <f t="shared" si="27"/>
        <v>188267935.60999998</v>
      </c>
      <c r="D110" s="12">
        <f>D91+D92</f>
        <v>184042003.59999999</v>
      </c>
      <c r="E110" s="12">
        <f t="shared" ref="E110:F110" si="37">E91+E92</f>
        <v>4225932.01</v>
      </c>
      <c r="F110" s="12">
        <f t="shared" si="37"/>
        <v>137944.28999999998</v>
      </c>
    </row>
    <row r="111" spans="1:6" ht="15.75" customHeight="1"/>
    <row r="112" spans="1:6" ht="54" customHeight="1">
      <c r="A112" s="41" t="s">
        <v>107</v>
      </c>
      <c r="B112" s="42"/>
      <c r="C112" s="42"/>
      <c r="D112" s="42"/>
      <c r="E112" s="42"/>
      <c r="F112" s="42"/>
    </row>
  </sheetData>
  <mergeCells count="11">
    <mergeCell ref="B1:F1"/>
    <mergeCell ref="D3:F3"/>
    <mergeCell ref="A112:F112"/>
    <mergeCell ref="A6:F6"/>
    <mergeCell ref="A9:A11"/>
    <mergeCell ref="B9:B11"/>
    <mergeCell ref="C9:C11"/>
    <mergeCell ref="D9:D11"/>
    <mergeCell ref="E9:F9"/>
    <mergeCell ref="E10:E11"/>
    <mergeCell ref="F10:F11"/>
  </mergeCells>
  <pageMargins left="0.28000000000000003" right="0.24" top="0.27" bottom="0.2" header="0" footer="0"/>
  <pageSetup paperSize="9" scale="8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Пользователь Windows</cp:lastModifiedBy>
  <cp:lastPrinted>2022-01-17T10:22:05Z</cp:lastPrinted>
  <dcterms:created xsi:type="dcterms:W3CDTF">2020-12-22T08:54:36Z</dcterms:created>
  <dcterms:modified xsi:type="dcterms:W3CDTF">2022-01-25T14:00:16Z</dcterms:modified>
</cp:coreProperties>
</file>